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7575" windowHeight="897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'Лист1'!$12:$17</definedName>
    <definedName name="_xlnm.Print_Area" localSheetId="0">'Лист1'!$A$1:$O$48</definedName>
  </definedNames>
  <calcPr fullCalcOnLoad="1"/>
</workbook>
</file>

<file path=xl/sharedStrings.xml><?xml version="1.0" encoding="utf-8"?>
<sst xmlns="http://schemas.openxmlformats.org/spreadsheetml/2006/main" count="69" uniqueCount="46">
  <si>
    <t>Приложение 2</t>
  </si>
  <si>
    <t>Реестр аварийных многоквартирных домов по способам переселения</t>
  </si>
  <si>
    <t>№ п/п</t>
  </si>
  <si>
    <t>Адрес МКД</t>
  </si>
  <si>
    <t>Всего</t>
  </si>
  <si>
    <t>Расселяемая площадь жилых
помещений</t>
  </si>
  <si>
    <t>кв. м</t>
  </si>
  <si>
    <t>Стоимость</t>
  </si>
  <si>
    <t>руб.</t>
  </si>
  <si>
    <t>Строительство МКД</t>
  </si>
  <si>
    <t>Площадь</t>
  </si>
  <si>
    <t>Удельная стоимость 1 кв.м</t>
  </si>
  <si>
    <t>Приобретение жилых
помещений у застройщиков</t>
  </si>
  <si>
    <t>Приобретение жилых помещений у
лиц, не являющихся застройщиком</t>
  </si>
  <si>
    <t>Выкуп жилых помещений у
собственников</t>
  </si>
  <si>
    <t xml:space="preserve">
</t>
  </si>
  <si>
    <t xml:space="preserve">
</t>
  </si>
  <si>
    <t xml:space="preserve">
</t>
  </si>
  <si>
    <t>Итого по Сортавальское:</t>
  </si>
  <si>
    <t>г Сортавала ул 40 лет ВЛКСМ д.31</t>
  </si>
  <si>
    <t>г Сортавала ул Бондарева д.34</t>
  </si>
  <si>
    <t>г Сортавала ул Западная д.6б</t>
  </si>
  <si>
    <t>г Сортавала ул Западная д.6в</t>
  </si>
  <si>
    <t>г Сортавала ул Промышленная д.28</t>
  </si>
  <si>
    <t>г Сортавала ул Пушкина д.12</t>
  </si>
  <si>
    <t>г Сортавала ул 40 лет ВЛКСМ д.11</t>
  </si>
  <si>
    <t>г Сортавала ул Кайманова д.18</t>
  </si>
  <si>
    <t>г Сортавала ул Карельская д.57</t>
  </si>
  <si>
    <t>г Сортавала ул Лесная д.61</t>
  </si>
  <si>
    <t>г Сортавала ул Пушкина д.18</t>
  </si>
  <si>
    <t>г Сортавала ул Северная д.24</t>
  </si>
  <si>
    <t>г Сортавала ул Фабричная д.27</t>
  </si>
  <si>
    <t>г Сортавала ш Совхозное д.10</t>
  </si>
  <si>
    <t>г Сортавала ул Кайманова д.42</t>
  </si>
  <si>
    <t>г Сортавала ул Кирова д.24</t>
  </si>
  <si>
    <t>г Сортавала ул Лунинская д.6а</t>
  </si>
  <si>
    <t>г Сортавала ул Пушкина д.10</t>
  </si>
  <si>
    <t>г Сортавала ул Пушкина д.14</t>
  </si>
  <si>
    <t>г Сортавала ул Пушкина д.8</t>
  </si>
  <si>
    <t>г Сортавала ул Садовая д.23</t>
  </si>
  <si>
    <t>к муниципальной адресной программе</t>
  </si>
  <si>
    <t>2014 год</t>
  </si>
  <si>
    <t>2015 год</t>
  </si>
  <si>
    <t>2016 год</t>
  </si>
  <si>
    <t>Всего за 2014-2016г.г</t>
  </si>
  <si>
    <t xml:space="preserve"> "Переселение граждан из аварийного жилищного фонда"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</si>
</sst>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0.00"/>
  </numFmts>
  <fonts count="1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left" wrapText="1"/>
    </xf>
    <xf numFmtId="172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172" fontId="6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172" fontId="8" fillId="0" borderId="1" xfId="0" applyNumberFormat="1" applyFont="1" applyBorder="1" applyAlignment="1">
      <alignment horizontal="right"/>
    </xf>
    <xf numFmtId="172" fontId="3" fillId="0" borderId="1" xfId="0" applyNumberFormat="1" applyFont="1" applyFill="1" applyBorder="1" applyAlignment="1">
      <alignment horizontal="right"/>
    </xf>
    <xf numFmtId="172" fontId="6" fillId="0" borderId="1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4" fontId="3" fillId="0" borderId="2" xfId="0" applyNumberFormat="1" applyFont="1" applyFill="1" applyBorder="1" applyAlignment="1" applyProtection="1">
      <alignment horizontal="right" vertical="center" wrapText="1"/>
      <protection/>
    </xf>
    <xf numFmtId="172" fontId="8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8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8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4" fontId="3" fillId="0" borderId="0" xfId="0" applyNumberFormat="1" applyFont="1" applyFill="1" applyBorder="1" applyAlignment="1" applyProtection="1">
      <alignment horizontal="right" vertical="center" wrapText="1"/>
      <protection/>
    </xf>
    <xf numFmtId="4" fontId="11" fillId="0" borderId="2" xfId="0" applyNumberFormat="1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1"/>
  <sheetViews>
    <sheetView tabSelected="1" workbookViewId="0" topLeftCell="A13">
      <selection activeCell="G49" sqref="G49"/>
    </sheetView>
  </sheetViews>
  <sheetFormatPr defaultColWidth="9.00390625" defaultRowHeight="12.75"/>
  <cols>
    <col min="1" max="1" width="6.625" style="0" customWidth="1"/>
    <col min="2" max="2" width="29.00390625" style="0" customWidth="1"/>
    <col min="3" max="3" width="12.00390625" style="0" customWidth="1"/>
    <col min="4" max="4" width="16.00390625" style="0" customWidth="1"/>
    <col min="5" max="5" width="11.75390625" style="0" customWidth="1"/>
    <col min="6" max="6" width="17.00390625" style="0" customWidth="1"/>
    <col min="7" max="7" width="9.75390625" style="0" customWidth="1"/>
    <col min="8" max="8" width="7.125" style="0" customWidth="1"/>
    <col min="9" max="9" width="9.00390625" style="0" customWidth="1"/>
    <col min="10" max="10" width="7.625" style="0" customWidth="1"/>
    <col min="11" max="11" width="9.875" style="0" customWidth="1"/>
    <col min="13" max="13" width="8.25390625" style="0" customWidth="1"/>
    <col min="14" max="14" width="10.00390625" style="0" customWidth="1"/>
    <col min="15" max="15" width="10.75390625" style="0" customWidth="1"/>
    <col min="16" max="16" width="0" style="0" hidden="1" customWidth="1"/>
  </cols>
  <sheetData>
    <row r="2" spans="12:15" ht="12.75">
      <c r="L2" s="9"/>
      <c r="M2" s="9"/>
      <c r="N2" s="9"/>
      <c r="O2" s="10" t="s">
        <v>0</v>
      </c>
    </row>
    <row r="3" spans="12:15" ht="12.75">
      <c r="L3" s="9"/>
      <c r="M3" s="9"/>
      <c r="N3" s="9"/>
      <c r="O3" s="10" t="s">
        <v>40</v>
      </c>
    </row>
    <row r="4" spans="11:15" ht="12.75">
      <c r="K4" s="28" t="s">
        <v>45</v>
      </c>
      <c r="L4" s="22"/>
      <c r="M4" s="22"/>
      <c r="N4" s="22"/>
      <c r="O4" s="22"/>
    </row>
    <row r="5" spans="12:15" ht="12.75">
      <c r="L5" s="9"/>
      <c r="M5" s="9"/>
      <c r="N5" s="9"/>
      <c r="O5" s="10"/>
    </row>
    <row r="9" spans="1:16" ht="18.75">
      <c r="A9" s="21" t="s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2" spans="1:16" ht="51">
      <c r="A12" s="23" t="s">
        <v>2</v>
      </c>
      <c r="B12" s="23" t="s">
        <v>3</v>
      </c>
      <c r="C12" s="23" t="s">
        <v>4</v>
      </c>
      <c r="D12" s="24"/>
      <c r="E12" s="23" t="s">
        <v>9</v>
      </c>
      <c r="F12" s="24"/>
      <c r="G12" s="27" t="s">
        <v>12</v>
      </c>
      <c r="H12" s="24"/>
      <c r="I12" s="24"/>
      <c r="J12" s="27" t="s">
        <v>13</v>
      </c>
      <c r="K12" s="24"/>
      <c r="L12" s="24"/>
      <c r="M12" s="27" t="s">
        <v>14</v>
      </c>
      <c r="N12" s="24"/>
      <c r="O12" s="24"/>
      <c r="P12" s="1" t="s">
        <v>15</v>
      </c>
    </row>
    <row r="13" spans="1:15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6" ht="102" customHeight="1">
      <c r="A14" s="24"/>
      <c r="B14" s="24"/>
      <c r="C14" s="25" t="s">
        <v>5</v>
      </c>
      <c r="D14" s="26" t="s">
        <v>7</v>
      </c>
      <c r="E14" s="26" t="s">
        <v>10</v>
      </c>
      <c r="F14" s="26" t="s">
        <v>7</v>
      </c>
      <c r="G14" s="26" t="s">
        <v>10</v>
      </c>
      <c r="H14" s="26" t="s">
        <v>7</v>
      </c>
      <c r="I14" s="26" t="s">
        <v>11</v>
      </c>
      <c r="J14" s="26" t="s">
        <v>10</v>
      </c>
      <c r="K14" s="26" t="s">
        <v>7</v>
      </c>
      <c r="L14" s="26" t="s">
        <v>11</v>
      </c>
      <c r="M14" s="26" t="s">
        <v>10</v>
      </c>
      <c r="N14" s="26" t="s">
        <v>7</v>
      </c>
      <c r="O14" s="26" t="s">
        <v>11</v>
      </c>
      <c r="P14" s="1" t="s">
        <v>16</v>
      </c>
    </row>
    <row r="15" spans="1:16" ht="25.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1" t="s">
        <v>17</v>
      </c>
    </row>
    <row r="16" spans="1:15" ht="12.75">
      <c r="A16" s="3"/>
      <c r="B16" s="3"/>
      <c r="C16" s="2" t="s">
        <v>6</v>
      </c>
      <c r="D16" s="2" t="s">
        <v>8</v>
      </c>
      <c r="E16" s="2" t="s">
        <v>6</v>
      </c>
      <c r="F16" s="2" t="s">
        <v>8</v>
      </c>
      <c r="G16" s="2" t="s">
        <v>6</v>
      </c>
      <c r="H16" s="2" t="s">
        <v>8</v>
      </c>
      <c r="I16" s="2" t="s">
        <v>8</v>
      </c>
      <c r="J16" s="2" t="s">
        <v>6</v>
      </c>
      <c r="K16" s="2" t="s">
        <v>8</v>
      </c>
      <c r="L16" s="2" t="s">
        <v>8</v>
      </c>
      <c r="M16" s="2" t="s">
        <v>6</v>
      </c>
      <c r="N16" s="2" t="s">
        <v>8</v>
      </c>
      <c r="O16" s="2" t="s">
        <v>8</v>
      </c>
    </row>
    <row r="17" spans="1:15" ht="12.75">
      <c r="A17" s="2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2">
        <v>7</v>
      </c>
      <c r="H17" s="2">
        <v>8</v>
      </c>
      <c r="I17" s="2">
        <v>9</v>
      </c>
      <c r="J17" s="2">
        <v>10</v>
      </c>
      <c r="K17" s="2">
        <v>11</v>
      </c>
      <c r="L17" s="2">
        <v>12</v>
      </c>
      <c r="M17" s="2">
        <v>13</v>
      </c>
      <c r="N17" s="2">
        <v>14</v>
      </c>
      <c r="O17" s="2">
        <v>15</v>
      </c>
    </row>
    <row r="18" spans="1:15" ht="15.75">
      <c r="A18" s="40" t="s">
        <v>41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2"/>
    </row>
    <row r="19" spans="1:15" ht="12.75">
      <c r="A19" s="6">
        <v>1</v>
      </c>
      <c r="B19" s="4" t="s">
        <v>19</v>
      </c>
      <c r="C19" s="5">
        <v>269.1</v>
      </c>
      <c r="D19" s="5">
        <v>12171263</v>
      </c>
      <c r="E19" s="12">
        <v>334.1</v>
      </c>
      <c r="F19" s="12">
        <v>12171263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</row>
    <row r="20" spans="1:15" ht="12.75">
      <c r="A20" s="6">
        <v>2</v>
      </c>
      <c r="B20" s="4" t="s">
        <v>29</v>
      </c>
      <c r="C20" s="5">
        <v>45.4</v>
      </c>
      <c r="D20" s="5">
        <v>1602920</v>
      </c>
      <c r="E20" s="12">
        <v>45.4</v>
      </c>
      <c r="F20" s="12">
        <v>1602920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</row>
    <row r="21" spans="1:15" ht="12.75">
      <c r="A21" s="6">
        <v>3</v>
      </c>
      <c r="B21" s="4" t="s">
        <v>21</v>
      </c>
      <c r="C21" s="5">
        <v>83.3</v>
      </c>
      <c r="D21" s="5">
        <v>3300558</v>
      </c>
      <c r="E21" s="12">
        <v>90.6</v>
      </c>
      <c r="F21" s="12">
        <v>3300558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</row>
    <row r="22" spans="1:15" ht="12.75">
      <c r="A22" s="6">
        <v>4</v>
      </c>
      <c r="B22" s="4" t="s">
        <v>22</v>
      </c>
      <c r="C22" s="5">
        <v>186.2</v>
      </c>
      <c r="D22" s="5">
        <v>8422616</v>
      </c>
      <c r="E22" s="12">
        <v>231.2</v>
      </c>
      <c r="F22" s="12">
        <v>8422616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</row>
    <row r="23" spans="1:15" ht="19.5" customHeight="1">
      <c r="A23" s="6">
        <v>5</v>
      </c>
      <c r="B23" s="4" t="s">
        <v>23</v>
      </c>
      <c r="C23" s="5">
        <v>335.3</v>
      </c>
      <c r="D23" s="5">
        <v>14098410</v>
      </c>
      <c r="E23" s="12">
        <v>387</v>
      </c>
      <c r="F23" s="12">
        <v>14098410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</row>
    <row r="24" spans="1:15" ht="12.75">
      <c r="A24" s="6">
        <v>6</v>
      </c>
      <c r="B24" s="4" t="s">
        <v>24</v>
      </c>
      <c r="C24" s="5">
        <v>374.45</v>
      </c>
      <c r="D24" s="5">
        <v>13641213.5</v>
      </c>
      <c r="E24" s="12">
        <v>374.45</v>
      </c>
      <c r="F24" s="5">
        <v>13641213.5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</row>
    <row r="25" spans="1:15" s="8" customFormat="1" ht="12.75" customHeight="1">
      <c r="A25" s="38" t="s">
        <v>18</v>
      </c>
      <c r="B25" s="39"/>
      <c r="C25" s="7">
        <f>SUM(C19:C24)</f>
        <v>1293.75</v>
      </c>
      <c r="D25" s="7">
        <f>D19+D20+D21+D22+D23+D24</f>
        <v>53236980.5</v>
      </c>
      <c r="E25" s="13">
        <f>SUM(E19:E24)</f>
        <v>1462.75</v>
      </c>
      <c r="F25" s="13">
        <f>SUM(F19:F24)</f>
        <v>53236980.5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</row>
    <row r="26" spans="1:15" s="8" customFormat="1" ht="12.75" customHeight="1">
      <c r="A26" s="33" t="s">
        <v>42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5"/>
    </row>
    <row r="27" spans="1:15" ht="20.25" customHeight="1">
      <c r="A27" s="6">
        <v>1</v>
      </c>
      <c r="B27" s="4" t="s">
        <v>25</v>
      </c>
      <c r="C27" s="18">
        <v>147.4</v>
      </c>
      <c r="D27" s="18">
        <v>7223719.5</v>
      </c>
      <c r="E27" s="12">
        <v>147.4</v>
      </c>
      <c r="F27" s="12">
        <v>7223719.5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</row>
    <row r="28" spans="1:15" ht="12.75">
      <c r="A28" s="6">
        <v>2</v>
      </c>
      <c r="B28" s="4" t="s">
        <v>26</v>
      </c>
      <c r="C28" s="18">
        <v>132.7</v>
      </c>
      <c r="D28" s="18">
        <v>6646783.5</v>
      </c>
      <c r="E28" s="12">
        <v>132.7</v>
      </c>
      <c r="F28" s="12">
        <v>6646783.5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</row>
    <row r="29" spans="1:15" ht="12.75">
      <c r="A29" s="6">
        <v>3</v>
      </c>
      <c r="B29" s="4" t="s">
        <v>27</v>
      </c>
      <c r="C29" s="18">
        <v>138.7</v>
      </c>
      <c r="D29" s="18">
        <v>5557015.5</v>
      </c>
      <c r="E29" s="12">
        <v>138.7</v>
      </c>
      <c r="F29" s="12">
        <v>5557015.5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</row>
    <row r="30" spans="1:15" ht="12.75">
      <c r="A30" s="6">
        <v>4</v>
      </c>
      <c r="B30" s="4" t="s">
        <v>28</v>
      </c>
      <c r="C30" s="18">
        <v>22.5</v>
      </c>
      <c r="D30" s="18">
        <v>1137846</v>
      </c>
      <c r="E30" s="12">
        <v>22.5</v>
      </c>
      <c r="F30" s="12">
        <v>1137846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</row>
    <row r="31" spans="1:15" ht="12.75">
      <c r="A31" s="6">
        <v>5</v>
      </c>
      <c r="B31" s="4" t="s">
        <v>29</v>
      </c>
      <c r="C31" s="5">
        <v>350.08</v>
      </c>
      <c r="D31" s="45">
        <v>14053263.74</v>
      </c>
      <c r="E31" s="5">
        <v>350.08</v>
      </c>
      <c r="F31" s="45">
        <v>14053263.74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</row>
    <row r="32" spans="1:15" ht="12.75">
      <c r="A32" s="6">
        <v>6</v>
      </c>
      <c r="B32" s="4" t="s">
        <v>30</v>
      </c>
      <c r="C32" s="18">
        <v>346.1</v>
      </c>
      <c r="D32" s="18">
        <v>19066933.5</v>
      </c>
      <c r="E32" s="12">
        <v>346.1</v>
      </c>
      <c r="F32" s="12">
        <v>19066933.5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</row>
    <row r="33" spans="1:15" ht="12.75">
      <c r="A33" s="6">
        <v>7</v>
      </c>
      <c r="B33" s="4" t="s">
        <v>31</v>
      </c>
      <c r="C33" s="18">
        <v>276.2</v>
      </c>
      <c r="D33" s="18">
        <v>12888910.5</v>
      </c>
      <c r="E33" s="12">
        <v>276.2</v>
      </c>
      <c r="F33" s="12">
        <v>12888910.5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</row>
    <row r="34" spans="1:15" ht="12.75">
      <c r="A34" s="6">
        <v>8</v>
      </c>
      <c r="B34" s="4" t="s">
        <v>32</v>
      </c>
      <c r="C34" s="18">
        <v>208.7</v>
      </c>
      <c r="D34" s="18">
        <v>8974560</v>
      </c>
      <c r="E34" s="12">
        <v>208.7</v>
      </c>
      <c r="F34" s="12">
        <v>8974560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</row>
    <row r="35" spans="1:15" ht="12.75">
      <c r="A35" s="43"/>
      <c r="B35" s="4" t="s">
        <v>20</v>
      </c>
      <c r="C35" s="5">
        <v>36.1</v>
      </c>
      <c r="D35" s="44">
        <v>1822492.51</v>
      </c>
      <c r="E35" s="12">
        <v>44</v>
      </c>
      <c r="F35" s="44">
        <v>1822492.51</v>
      </c>
      <c r="G35" s="5"/>
      <c r="H35" s="5"/>
      <c r="I35" s="5"/>
      <c r="J35" s="5"/>
      <c r="K35" s="5"/>
      <c r="L35" s="5"/>
      <c r="M35" s="5"/>
      <c r="N35" s="5"/>
      <c r="O35" s="5"/>
    </row>
    <row r="36" spans="1:15" s="8" customFormat="1" ht="12.75" customHeight="1">
      <c r="A36" s="38" t="s">
        <v>18</v>
      </c>
      <c r="B36" s="39"/>
      <c r="C36" s="7">
        <f>SUM(C27:C35)</f>
        <v>1658.48</v>
      </c>
      <c r="D36" s="7">
        <f>D27+D28+D29+D30+D31+D32+D33+D34</f>
        <v>75549032.24000001</v>
      </c>
      <c r="E36" s="13">
        <f>SUM(E27:E35)</f>
        <v>1666.38</v>
      </c>
      <c r="F36" s="13">
        <f>SUM(F27:F35)</f>
        <v>77371524.75000001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</row>
    <row r="37" spans="1:15" s="8" customFormat="1" ht="12.75" customHeight="1">
      <c r="A37" s="33" t="s">
        <v>43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7"/>
    </row>
    <row r="38" spans="1:15" ht="12.75">
      <c r="A38" s="6">
        <v>1</v>
      </c>
      <c r="B38" s="4" t="s">
        <v>33</v>
      </c>
      <c r="C38" s="5">
        <v>92.8</v>
      </c>
      <c r="D38" s="5">
        <v>3718032</v>
      </c>
      <c r="E38" s="12">
        <v>113.6</v>
      </c>
      <c r="F38" s="5">
        <v>3961687.96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</row>
    <row r="39" spans="1:15" ht="12.75">
      <c r="A39" s="6">
        <v>2</v>
      </c>
      <c r="B39" s="4" t="s">
        <v>34</v>
      </c>
      <c r="C39" s="5">
        <v>207.5</v>
      </c>
      <c r="D39" s="5">
        <v>8313487.5</v>
      </c>
      <c r="E39" s="12">
        <v>208.4</v>
      </c>
      <c r="F39" s="5">
        <v>8858300.13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</row>
    <row r="40" spans="1:15" ht="12.75">
      <c r="A40" s="6">
        <v>3</v>
      </c>
      <c r="B40" s="4" t="s">
        <v>35</v>
      </c>
      <c r="C40" s="5">
        <v>119.1</v>
      </c>
      <c r="D40" s="5">
        <v>4771741.5</v>
      </c>
      <c r="E40" s="12">
        <v>132.4</v>
      </c>
      <c r="F40" s="5">
        <v>5088719.87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</row>
    <row r="41" spans="1:15" ht="12.75">
      <c r="A41" s="6">
        <v>4</v>
      </c>
      <c r="B41" s="4" t="s">
        <v>36</v>
      </c>
      <c r="C41" s="5">
        <v>398.5</v>
      </c>
      <c r="D41" s="5">
        <v>15965902.5</v>
      </c>
      <c r="E41" s="5">
        <v>398.5</v>
      </c>
      <c r="F41" s="5">
        <v>17012205.33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</row>
    <row r="42" spans="1:15" ht="12.75">
      <c r="A42" s="6">
        <v>5</v>
      </c>
      <c r="B42" s="4" t="s">
        <v>37</v>
      </c>
      <c r="C42" s="5">
        <v>349</v>
      </c>
      <c r="D42" s="5">
        <v>13982685</v>
      </c>
      <c r="E42" s="12">
        <v>359.8</v>
      </c>
      <c r="F42" s="5">
        <v>15709486.5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</row>
    <row r="43" spans="1:15" ht="12.75">
      <c r="A43" s="6">
        <v>6</v>
      </c>
      <c r="B43" s="4" t="s">
        <v>38</v>
      </c>
      <c r="C43" s="5">
        <v>390.2</v>
      </c>
      <c r="D43" s="5">
        <v>15633363</v>
      </c>
      <c r="E43" s="12">
        <v>424.8</v>
      </c>
      <c r="F43" s="5">
        <v>16657873.3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</row>
    <row r="44" spans="1:15" ht="12.75">
      <c r="A44" s="6">
        <v>7</v>
      </c>
      <c r="B44" s="4" t="s">
        <v>39</v>
      </c>
      <c r="C44" s="5">
        <v>278.5</v>
      </c>
      <c r="D44" s="5">
        <v>11158102.5</v>
      </c>
      <c r="E44" s="12">
        <v>318.5</v>
      </c>
      <c r="F44" s="5">
        <v>11889332.93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</row>
    <row r="45" spans="1:15" s="8" customFormat="1" ht="12.75">
      <c r="A45" s="31" t="s">
        <v>18</v>
      </c>
      <c r="B45" s="32"/>
      <c r="C45" s="7">
        <f>C44+C43+C42+C41+C40+C39+C38</f>
        <v>1835.6</v>
      </c>
      <c r="D45" s="7">
        <v>75270115.5</v>
      </c>
      <c r="E45" s="13">
        <f>SUM(E38:E44)</f>
        <v>1956</v>
      </c>
      <c r="F45" s="7">
        <f>SUM(F38:F44)</f>
        <v>79177606.02000001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</row>
    <row r="46" spans="1:15" ht="15.75">
      <c r="A46" s="29" t="s">
        <v>44</v>
      </c>
      <c r="B46" s="30"/>
      <c r="C46" s="11">
        <f>C45+C36+C25</f>
        <v>4787.83</v>
      </c>
      <c r="D46" s="11">
        <f>D45+D36+D25</f>
        <v>204056128.24</v>
      </c>
      <c r="E46" s="20">
        <f>E45+E36+E25</f>
        <v>5085.13</v>
      </c>
      <c r="F46" s="19">
        <f>F45+F36+F25</f>
        <v>209786111.27000004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</row>
    <row r="53" ht="12.75">
      <c r="G53" s="14"/>
    </row>
    <row r="54" ht="12.75">
      <c r="G54" s="14"/>
    </row>
    <row r="55" ht="12.75">
      <c r="G55" s="14"/>
    </row>
    <row r="56" ht="12.75">
      <c r="G56" s="15"/>
    </row>
    <row r="57" ht="12.75">
      <c r="G57" s="14"/>
    </row>
    <row r="58" ht="12.75">
      <c r="G58" s="14"/>
    </row>
    <row r="59" ht="12.75">
      <c r="G59" s="14"/>
    </row>
    <row r="60" ht="12.75">
      <c r="G60" s="16"/>
    </row>
    <row r="61" ht="12.75">
      <c r="G61" s="17"/>
    </row>
  </sheetData>
  <mergeCells count="29">
    <mergeCell ref="K4:O4"/>
    <mergeCell ref="A46:B46"/>
    <mergeCell ref="A45:B45"/>
    <mergeCell ref="A26:O26"/>
    <mergeCell ref="A37:O37"/>
    <mergeCell ref="A36:B36"/>
    <mergeCell ref="A18:O18"/>
    <mergeCell ref="A25:B25"/>
    <mergeCell ref="M12:O13"/>
    <mergeCell ref="M14:M15"/>
    <mergeCell ref="O14:O15"/>
    <mergeCell ref="J12:L13"/>
    <mergeCell ref="J14:J15"/>
    <mergeCell ref="K14:K15"/>
    <mergeCell ref="L14:L15"/>
    <mergeCell ref="G14:G15"/>
    <mergeCell ref="H14:H15"/>
    <mergeCell ref="I14:I15"/>
    <mergeCell ref="N14:N15"/>
    <mergeCell ref="A9:P9"/>
    <mergeCell ref="A12:A15"/>
    <mergeCell ref="B12:B15"/>
    <mergeCell ref="C12:D13"/>
    <mergeCell ref="C14:C15"/>
    <mergeCell ref="D14:D15"/>
    <mergeCell ref="E12:F13"/>
    <mergeCell ref="E14:E15"/>
    <mergeCell ref="F14:F15"/>
    <mergeCell ref="G12:I13"/>
  </mergeCells>
  <printOptions horizontalCentered="1"/>
  <pageMargins left="0.6944444444444444" right="0.6944444444444444" top="1" bottom="1" header="0.5" footer="0.5"/>
  <pageSetup fitToHeight="100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vitols</dc:creator>
  <cp:keywords/>
  <dc:description/>
  <cp:lastModifiedBy>Пользователь</cp:lastModifiedBy>
  <cp:lastPrinted>2016-11-17T08:25:29Z</cp:lastPrinted>
  <dcterms:created xsi:type="dcterms:W3CDTF">2014-04-14T08:59:58Z</dcterms:created>
  <dcterms:modified xsi:type="dcterms:W3CDTF">2017-06-01T07:57:53Z</dcterms:modified>
  <cp:category/>
  <cp:version/>
  <cp:contentType/>
  <cp:contentStatus/>
</cp:coreProperties>
</file>